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2 SKEPTIC ARENA\SCIENCE\"/>
    </mc:Choice>
  </mc:AlternateContent>
  <xr:revisionPtr revIDLastSave="0" documentId="13_ncr:1_{FF464593-BD5F-4B45-818A-D1359CE3860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nalysis" sheetId="3" r:id="rId1"/>
    <sheet name="method A" sheetId="2" r:id="rId2"/>
    <sheet name="method B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M47" i="2"/>
  <c r="L47" i="2"/>
  <c r="K47" i="2"/>
  <c r="J47" i="2"/>
  <c r="I47" i="2"/>
  <c r="H47" i="2"/>
  <c r="G47" i="2"/>
  <c r="F47" i="2"/>
  <c r="E47" i="2"/>
  <c r="D47" i="2"/>
  <c r="C47" i="2"/>
  <c r="B47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O47" i="2" l="1"/>
  <c r="D48" i="2"/>
  <c r="O48" i="2" s="1"/>
  <c r="M47" i="1" l="1"/>
  <c r="L47" i="1"/>
  <c r="K47" i="1"/>
  <c r="J47" i="1"/>
  <c r="I47" i="1"/>
  <c r="H47" i="1"/>
  <c r="G47" i="1"/>
  <c r="F47" i="1"/>
  <c r="E47" i="1"/>
  <c r="D47" i="1"/>
  <c r="C47" i="1"/>
  <c r="B47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Q32" i="1"/>
  <c r="O32" i="1"/>
  <c r="O31" i="1"/>
  <c r="O30" i="1"/>
  <c r="O29" i="1"/>
  <c r="O28" i="1"/>
  <c r="O27" i="1"/>
  <c r="O26" i="1"/>
  <c r="O25" i="1"/>
  <c r="O24" i="1"/>
  <c r="O23" i="1"/>
  <c r="O22" i="1"/>
  <c r="O21" i="1"/>
  <c r="Q20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D48" i="1" l="1"/>
  <c r="O47" i="1"/>
  <c r="O48" i="1" l="1"/>
</calcChain>
</file>

<file path=xl/sharedStrings.xml><?xml version="1.0" encoding="utf-8"?>
<sst xmlns="http://schemas.openxmlformats.org/spreadsheetml/2006/main" count="154" uniqueCount="89">
  <si>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</si>
  <si>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</si>
  <si>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</si>
  <si>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</si>
  <si>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</si>
  <si>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</si>
  <si>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</si>
  <si>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</si>
  <si>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</si>
  <si>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</si>
  <si>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</si>
  <si>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</si>
  <si>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</si>
  <si>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</si>
  <si>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DECREASE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</si>
  <si>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</si>
  <si>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</si>
  <si>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</si>
  <si>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</si>
  <si>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</si>
  <si>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</si>
  <si>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</si>
  <si>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</si>
  <si>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</si>
  <si>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</si>
  <si>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10 years @ 3.9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</si>
  <si>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</si>
  <si>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</si>
  <si>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</si>
  <si>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</si>
  <si>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</si>
  <si>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</si>
  <si>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</si>
  <si>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</si>
  <si>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</si>
  <si>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9 years @ 3.0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</si>
  <si>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</si>
  <si>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</si>
  <si>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</si>
  <si>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</si>
  <si>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</si>
  <si>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</si>
  <si>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</si>
  <si>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</si>
  <si>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</si>
  <si>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</si>
  <si>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</si>
  <si>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</si>
  <si>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12 years @ 2.25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</si>
  <si>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</si>
  <si>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</si>
  <si>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</si>
  <si>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</si>
  <si>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</si>
  <si>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</si>
  <si>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</si>
  <si>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</si>
  <si>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</si>
  <si>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</si>
  <si>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</si>
  <si>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</si>
  <si>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</si>
  <si>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totals</t>
  </si>
  <si>
    <t xml:space="preserve">ave per year for </t>
  </si>
  <si>
    <t>years</t>
  </si>
  <si>
    <t>10 years @ 2.0</t>
  </si>
  <si>
    <t>5 years @ 2.0</t>
  </si>
  <si>
    <t>13 years @ 1.77</t>
  </si>
  <si>
    <t>The lesson to be learned from comparing the 2 methods is this:</t>
  </si>
  <si>
    <t>Method A shows that the number of colds and flus suffered over a 25-year period</t>
  </si>
  <si>
    <t>(even when broken down into 10 and 5-year subsets)</t>
  </si>
  <si>
    <t>remained stable at 2 per year.</t>
  </si>
  <si>
    <t>Method B revealed that method A (because of where the boundaries were set)</t>
  </si>
  <si>
    <t>(the reasons for that - are a topic for another time).</t>
  </si>
  <si>
    <t>Therefore, one method is more "sound" than the other.</t>
  </si>
  <si>
    <t>the conclusions drawn from them, differ greatly.</t>
  </si>
  <si>
    <t xml:space="preserve">Both methods are valid, but ... </t>
  </si>
  <si>
    <t>missed the steady and consistent drop in the number of colds and flus suffered.</t>
  </si>
  <si>
    <t xml:space="preserve">Based on what we know about cold and flus, </t>
  </si>
  <si>
    <t>the number should decrease as we age</t>
  </si>
  <si>
    <t xml:space="preserve">Deciding where to set the boundaries </t>
  </si>
  <si>
    <t>can have a large impact on the interpretation of the data.</t>
  </si>
  <si>
    <t xml:space="preserve">Therefore, I conclude that the boundaries set in method B </t>
  </si>
  <si>
    <t>present the more accurate picture.</t>
  </si>
  <si>
    <t>FLUS/YEAR</t>
  </si>
  <si>
    <t>and then eliminating the boundary in 2012,</t>
  </si>
  <si>
    <t>I was able to uncover the fact that the data were consistent</t>
  </si>
  <si>
    <t>In this case, by merely moving one boundary from 2002 to 2004</t>
  </si>
  <si>
    <t>with the conclusion that colds and flus do, in fact, decline with 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</si>
</sst>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name val="Tahoma"/>
      <family val="2"/>
    </font>
    <font>
      <b/>
      <u/>
      <sz val="12"/>
      <name val="Tahoma"/>
      <family val="2"/>
    </font>
    <font>
      <b/>
      <sz val="12"/>
      <color indexed="10"/>
      <name val="Tahoma"/>
      <family val="2"/>
    </font>
    <font>
      <b/>
      <sz val="12"/>
      <color rgb="FFFF0000"/>
      <name val="Tahoma"/>
      <family val="2"/>
    </font>
    <font>
      <b/>
      <sz val="14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2DCDB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1" fillId="0" borderId="1" xfId="0" applyFont="1" applyBorder="1"/>
    <xf numFmtId="49" fontId="1" fillId="0" borderId="1" xfId="0" applyNumberFormat="1" applyFont="1" applyBorder="1"/>
    <xf numFmtId="0" fontId="1" fillId="4" borderId="1" xfId="0" applyFont="1" applyFill="1" applyBorder="1"/>
    <xf numFmtId="0" fontId="1" fillId="5" borderId="1" xfId="0" applyFont="1" applyFill="1" applyBorder="1"/>
    <xf numFmtId="9" fontId="1" fillId="0" borderId="1" xfId="0" applyNumberFormat="1" applyFont="1" applyBorder="1"/>
    <xf numFmtId="0" fontId="1" fillId="6" borderId="1" xfId="0" applyFont="1" applyFill="1" applyBorder="1"/>
    <xf numFmtId="0" fontId="2" fillId="0" borderId="1" xfId="0" applyFont="1" applyBorder="1"/>
    <xf numFmtId="164" fontId="1" fillId="0" borderId="1" xfId="0" applyNumberFormat="1" applyFont="1" applyBorder="1"/>
    <xf numFmtId="0" fontId="1" fillId="7" borderId="1" xfId="0" applyFont="1" applyFill="1" applyBorder="1"/>
    <xf numFmtId="49" fontId="1" fillId="3" borderId="1" xfId="0" applyNumberFormat="1" applyFont="1" applyFill="1" applyBorder="1"/>
    <xf numFmtId="164" fontId="3" fillId="0" borderId="1" xfId="0" applyNumberFormat="1" applyFont="1" applyBorder="1"/>
    <xf numFmtId="164" fontId="3" fillId="3" borderId="1" xfId="0" applyNumberFormat="1" applyFont="1" applyFill="1" applyBorder="1"/>
    <xf numFmtId="2" fontId="1" fillId="3" borderId="1" xfId="0" applyNumberFormat="1" applyFont="1" applyFill="1" applyBorder="1"/>
    <xf numFmtId="0" fontId="1" fillId="0" borderId="1" xfId="0" applyFont="1" applyFill="1" applyBorder="1"/>
    <xf numFmtId="2" fontId="1" fillId="0" borderId="1" xfId="0" applyNumberFormat="1" applyFont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1" fillId="11" borderId="1" xfId="0" applyFont="1" applyFill="1" applyBorder="1"/>
    <xf numFmtId="164" fontId="4" fillId="0" borderId="1" xfId="0" applyNumberFormat="1" applyFont="1" applyBorder="1"/>
    <xf numFmtId="0" fontId="0" fillId="0" borderId="1" xfId="0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70D16-B352-4435-BEFA-080780C29B2F}">
  <dimension ref="A1:A26"/>
  <sheetViews>
    <sheetView tabSelected="1" workbookViewId="0">
      <selection activeCell="H1" sqref="H1"/>
    </sheetView>
  </sheetViews>
  <sheetFormatPr defaultRowHeight="17.5" x14ac:dyDescent="0.35"/>
  <cols>
    <col min="1" max="1" width="107.1796875" style="24" bestFit="1" customWidth="1"/>
    <col min="2" max="16384" width="8.7265625" style="24"/>
  </cols>
  <sheetData>
    <row r="1" spans="1:1" x14ac:dyDescent="0.35">
      <c r="A1" s="24" t="s">
        <v>76</v>
      </c>
    </row>
    <row r="2" spans="1:1" x14ac:dyDescent="0.35">
      <c r="A2" s="24" t="s">
        <v>75</v>
      </c>
    </row>
    <row r="3" spans="1:1" x14ac:dyDescent="0.35">
      <c r="A3" s="24" t="s">
        <v>74</v>
      </c>
    </row>
    <row r="5" spans="1:1" x14ac:dyDescent="0.35">
      <c r="A5" s="24" t="s">
        <v>69</v>
      </c>
    </row>
    <row r="6" spans="1:1" x14ac:dyDescent="0.35">
      <c r="A6" s="24" t="s">
        <v>70</v>
      </c>
    </row>
    <row r="7" spans="1:1" x14ac:dyDescent="0.35">
      <c r="A7" s="24" t="s">
        <v>71</v>
      </c>
    </row>
    <row r="9" spans="1:1" x14ac:dyDescent="0.35">
      <c r="A9" s="24" t="s">
        <v>72</v>
      </c>
    </row>
    <row r="10" spans="1:1" x14ac:dyDescent="0.35">
      <c r="A10" s="24" t="s">
        <v>77</v>
      </c>
    </row>
    <row r="12" spans="1:1" x14ac:dyDescent="0.35">
      <c r="A12" s="24" t="s">
        <v>78</v>
      </c>
    </row>
    <row r="13" spans="1:1" x14ac:dyDescent="0.35">
      <c r="A13" s="24" t="s">
        <v>79</v>
      </c>
    </row>
    <row r="14" spans="1:1" x14ac:dyDescent="0.35">
      <c r="A14" s="24" t="s">
        <v>73</v>
      </c>
    </row>
    <row r="16" spans="1:1" x14ac:dyDescent="0.35">
      <c r="A16" s="24" t="s">
        <v>82</v>
      </c>
    </row>
    <row r="17" spans="1:1" x14ac:dyDescent="0.35">
      <c r="A17" s="24" t="s">
        <v>83</v>
      </c>
    </row>
    <row r="19" spans="1:1" x14ac:dyDescent="0.35">
      <c r="A19" s="24" t="s">
        <v>68</v>
      </c>
    </row>
    <row r="20" spans="1:1" x14ac:dyDescent="0.35">
      <c r="A20" s="24" t="s">
        <v>80</v>
      </c>
    </row>
    <row r="21" spans="1:1" x14ac:dyDescent="0.35">
      <c r="A21" s="24" t="s">
        <v>81</v>
      </c>
    </row>
    <row r="23" spans="1:1" x14ac:dyDescent="0.35">
      <c r="A23" s="24" t="s">
        <v>87</v>
      </c>
    </row>
    <row r="24" spans="1:1" x14ac:dyDescent="0.35">
      <c r="A24" s="24" t="s">
        <v>85</v>
      </c>
    </row>
    <row r="25" spans="1:1" x14ac:dyDescent="0.35">
      <c r="A25" s="24" t="s">
        <v>86</v>
      </c>
    </row>
    <row r="26" spans="1:1" x14ac:dyDescent="0.35">
      <c r="A26" s="24" t="s">
        <v>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AAB97-C4CE-4AB0-89EE-362A7C142E0D}">
  <dimension ref="A1:Q49"/>
  <sheetViews>
    <sheetView workbookViewId="0">
      <pane ySplit="1" topLeftCell="A25" activePane="bottomLeft" state="frozen"/>
      <selection pane="bottomLeft" activeCell="O48" sqref="O48"/>
    </sheetView>
  </sheetViews>
  <sheetFormatPr defaultRowHeight="15.5" x14ac:dyDescent="0.35"/>
  <cols>
    <col min="1" max="1" width="7.26953125" style="23" customWidth="1"/>
    <col min="2" max="13" width="5.90625" style="23" customWidth="1"/>
    <col min="14" max="14" width="0.90625" style="3" customWidth="1"/>
    <col min="15" max="15" width="8.7265625" style="23"/>
    <col min="16" max="16" width="17" style="23" bestFit="1" customWidth="1"/>
    <col min="17" max="16384" width="8.7265625" style="23"/>
  </cols>
  <sheetData>
    <row r="1" spans="1:17" x14ac:dyDescent="0.3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2"/>
      <c r="O1" s="18" t="s">
        <v>13</v>
      </c>
      <c r="P1" s="1" t="s">
        <v>84</v>
      </c>
      <c r="Q1" s="3"/>
    </row>
    <row r="2" spans="1:17" x14ac:dyDescent="0.35">
      <c r="A2" s="4" t="s">
        <v>15</v>
      </c>
      <c r="B2" s="3">
        <v>0</v>
      </c>
      <c r="C2" s="3">
        <v>0</v>
      </c>
      <c r="D2" s="3">
        <v>0</v>
      </c>
      <c r="E2" s="3">
        <v>1</v>
      </c>
      <c r="F2" s="3">
        <v>1</v>
      </c>
      <c r="G2" s="3">
        <v>1</v>
      </c>
      <c r="H2" s="3">
        <v>0</v>
      </c>
      <c r="I2" s="3">
        <v>0</v>
      </c>
      <c r="J2" s="3">
        <v>0</v>
      </c>
      <c r="K2" s="3">
        <v>1</v>
      </c>
      <c r="L2" s="3">
        <v>1</v>
      </c>
      <c r="M2" s="3">
        <v>1</v>
      </c>
      <c r="N2" s="2"/>
      <c r="O2" s="3">
        <f t="shared" ref="O2:O45" si="0">SUM(B2:M2)</f>
        <v>6</v>
      </c>
      <c r="P2" s="19"/>
      <c r="Q2" s="3"/>
    </row>
    <row r="3" spans="1:17" x14ac:dyDescent="0.35">
      <c r="A3" s="4" t="s">
        <v>16</v>
      </c>
      <c r="B3" s="3">
        <v>1</v>
      </c>
      <c r="C3" s="3">
        <v>1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1</v>
      </c>
      <c r="N3" s="2"/>
      <c r="O3" s="3">
        <f t="shared" si="0"/>
        <v>3</v>
      </c>
      <c r="P3" s="19"/>
      <c r="Q3" s="3"/>
    </row>
    <row r="4" spans="1:17" x14ac:dyDescent="0.35">
      <c r="A4" s="4" t="s">
        <v>17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1</v>
      </c>
      <c r="J4" s="3">
        <v>0</v>
      </c>
      <c r="K4" s="3">
        <v>1</v>
      </c>
      <c r="L4" s="3">
        <v>0</v>
      </c>
      <c r="M4" s="3">
        <v>0</v>
      </c>
      <c r="N4" s="2"/>
      <c r="O4" s="3">
        <f t="shared" si="0"/>
        <v>4</v>
      </c>
      <c r="P4" s="19"/>
      <c r="Q4" s="3"/>
    </row>
    <row r="5" spans="1:17" x14ac:dyDescent="0.35">
      <c r="A5" s="4" t="s">
        <v>18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2"/>
      <c r="O5" s="3">
        <f t="shared" si="0"/>
        <v>1</v>
      </c>
      <c r="P5" s="19"/>
      <c r="Q5" s="3"/>
    </row>
    <row r="6" spans="1:17" x14ac:dyDescent="0.35">
      <c r="A6" s="4" t="s">
        <v>19</v>
      </c>
      <c r="B6" s="3">
        <v>1</v>
      </c>
      <c r="C6" s="3">
        <v>1</v>
      </c>
      <c r="D6" s="3">
        <v>1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2"/>
      <c r="O6" s="3">
        <f t="shared" si="0"/>
        <v>4</v>
      </c>
      <c r="P6" s="19"/>
      <c r="Q6" s="3"/>
    </row>
    <row r="7" spans="1:17" x14ac:dyDescent="0.35">
      <c r="A7" s="4" t="s">
        <v>20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1</v>
      </c>
      <c r="J7" s="3">
        <v>1</v>
      </c>
      <c r="K7" s="3">
        <v>0</v>
      </c>
      <c r="L7" s="3">
        <v>1</v>
      </c>
      <c r="M7" s="3">
        <v>0</v>
      </c>
      <c r="N7" s="2"/>
      <c r="O7" s="3">
        <f t="shared" si="0"/>
        <v>4</v>
      </c>
      <c r="P7" s="19"/>
      <c r="Q7" s="3"/>
    </row>
    <row r="8" spans="1:17" x14ac:dyDescent="0.35">
      <c r="A8" s="4" t="s">
        <v>21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1</v>
      </c>
      <c r="M8" s="3">
        <v>0</v>
      </c>
      <c r="N8" s="2"/>
      <c r="O8" s="3">
        <f t="shared" si="0"/>
        <v>3</v>
      </c>
      <c r="P8" s="19"/>
      <c r="Q8" s="3"/>
    </row>
    <row r="9" spans="1:17" x14ac:dyDescent="0.35">
      <c r="A9" s="4" t="s">
        <v>22</v>
      </c>
      <c r="B9" s="3">
        <v>1</v>
      </c>
      <c r="C9" s="3">
        <v>1</v>
      </c>
      <c r="D9" s="3">
        <v>0</v>
      </c>
      <c r="E9" s="3">
        <v>0</v>
      </c>
      <c r="F9" s="3">
        <v>1</v>
      </c>
      <c r="G9" s="3">
        <v>0</v>
      </c>
      <c r="H9" s="3">
        <v>1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2"/>
      <c r="O9" s="3">
        <f t="shared" si="0"/>
        <v>5</v>
      </c>
      <c r="P9" s="19"/>
      <c r="Q9" s="3"/>
    </row>
    <row r="10" spans="1:17" x14ac:dyDescent="0.35">
      <c r="A10" s="4" t="s">
        <v>23</v>
      </c>
      <c r="B10" s="3">
        <v>0</v>
      </c>
      <c r="C10" s="3">
        <v>1</v>
      </c>
      <c r="D10" s="3">
        <v>0</v>
      </c>
      <c r="E10" s="3">
        <v>1</v>
      </c>
      <c r="F10" s="3">
        <v>1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2"/>
      <c r="O10" s="3">
        <f t="shared" si="0"/>
        <v>5</v>
      </c>
      <c r="P10" s="19"/>
      <c r="Q10" s="3"/>
    </row>
    <row r="11" spans="1:17" x14ac:dyDescent="0.35">
      <c r="A11" s="4" t="s">
        <v>24</v>
      </c>
      <c r="B11" s="3">
        <v>1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"/>
      <c r="O11" s="3">
        <f t="shared" si="0"/>
        <v>4</v>
      </c>
      <c r="P11" s="19" t="s">
        <v>25</v>
      </c>
      <c r="Q11" s="3"/>
    </row>
    <row r="12" spans="1:17" x14ac:dyDescent="0.35">
      <c r="A12" s="4" t="s">
        <v>26</v>
      </c>
      <c r="B12" s="3">
        <v>0</v>
      </c>
      <c r="C12" s="3">
        <v>0</v>
      </c>
      <c r="D12" s="3">
        <v>1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2"/>
      <c r="O12" s="3">
        <f t="shared" si="0"/>
        <v>3</v>
      </c>
      <c r="P12" s="20"/>
      <c r="Q12" s="3"/>
    </row>
    <row r="13" spans="1:17" x14ac:dyDescent="0.35">
      <c r="A13" s="4" t="s">
        <v>27</v>
      </c>
      <c r="B13" s="3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2"/>
      <c r="O13" s="3">
        <f t="shared" si="0"/>
        <v>1</v>
      </c>
      <c r="P13" s="20"/>
      <c r="Q13" s="3"/>
    </row>
    <row r="14" spans="1:17" x14ac:dyDescent="0.35">
      <c r="A14" s="4" t="s">
        <v>28</v>
      </c>
      <c r="B14" s="3">
        <v>1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2"/>
      <c r="O14" s="3">
        <f t="shared" si="0"/>
        <v>4</v>
      </c>
      <c r="P14" s="20"/>
      <c r="Q14" s="3"/>
    </row>
    <row r="15" spans="1:17" x14ac:dyDescent="0.35">
      <c r="A15" s="4" t="s">
        <v>29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2"/>
      <c r="O15" s="3">
        <f t="shared" si="0"/>
        <v>1</v>
      </c>
      <c r="P15" s="20"/>
      <c r="Q15" s="3"/>
    </row>
    <row r="16" spans="1:17" x14ac:dyDescent="0.35">
      <c r="A16" s="4" t="s">
        <v>30</v>
      </c>
      <c r="B16" s="3">
        <v>0</v>
      </c>
      <c r="C16" s="3">
        <v>1</v>
      </c>
      <c r="D16" s="3">
        <v>0</v>
      </c>
      <c r="E16" s="3">
        <v>0</v>
      </c>
      <c r="F16" s="3">
        <v>1</v>
      </c>
      <c r="G16" s="3">
        <v>1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2"/>
      <c r="O16" s="3">
        <f t="shared" si="0"/>
        <v>4</v>
      </c>
      <c r="P16" s="20"/>
      <c r="Q16" s="3"/>
    </row>
    <row r="17" spans="1:17" x14ac:dyDescent="0.35">
      <c r="A17" s="4" t="s">
        <v>31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2"/>
      <c r="O17" s="3">
        <f t="shared" si="0"/>
        <v>4</v>
      </c>
      <c r="P17" s="20"/>
      <c r="Q17" s="3"/>
    </row>
    <row r="18" spans="1:17" x14ac:dyDescent="0.35">
      <c r="A18" s="4" t="s">
        <v>32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1</v>
      </c>
      <c r="N18" s="2"/>
      <c r="O18" s="3">
        <f t="shared" si="0"/>
        <v>3</v>
      </c>
      <c r="P18" s="20"/>
      <c r="Q18" s="3"/>
    </row>
    <row r="19" spans="1:17" x14ac:dyDescent="0.35">
      <c r="A19" s="4" t="s">
        <v>33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1</v>
      </c>
      <c r="N19" s="2"/>
      <c r="O19" s="3">
        <f t="shared" si="0"/>
        <v>2</v>
      </c>
      <c r="P19" s="20"/>
      <c r="Q19" s="3"/>
    </row>
    <row r="20" spans="1:17" x14ac:dyDescent="0.35">
      <c r="A20" s="4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1</v>
      </c>
      <c r="I20" s="3">
        <v>0</v>
      </c>
      <c r="J20" s="3">
        <v>0</v>
      </c>
      <c r="K20" s="3">
        <v>1</v>
      </c>
      <c r="L20" s="3">
        <v>1</v>
      </c>
      <c r="M20" s="3">
        <v>1</v>
      </c>
      <c r="N20" s="2"/>
      <c r="O20" s="3">
        <f t="shared" si="0"/>
        <v>5</v>
      </c>
      <c r="P20" s="20" t="s">
        <v>35</v>
      </c>
      <c r="Q20" s="3"/>
    </row>
    <row r="21" spans="1:17" x14ac:dyDescent="0.35">
      <c r="A21" s="4" t="s">
        <v>36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2"/>
      <c r="O21" s="3">
        <f t="shared" si="0"/>
        <v>2</v>
      </c>
      <c r="P21" s="21"/>
      <c r="Q21" s="3"/>
    </row>
    <row r="22" spans="1:17" x14ac:dyDescent="0.35">
      <c r="A22" s="4" t="s">
        <v>37</v>
      </c>
      <c r="B22" s="3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2"/>
      <c r="O22" s="3">
        <f t="shared" si="0"/>
        <v>2</v>
      </c>
      <c r="P22" s="21"/>
      <c r="Q22" s="3"/>
    </row>
    <row r="23" spans="1:17" x14ac:dyDescent="0.35">
      <c r="A23" s="4" t="s">
        <v>38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2"/>
      <c r="O23" s="3">
        <f t="shared" si="0"/>
        <v>2</v>
      </c>
      <c r="P23" s="21"/>
      <c r="Q23" s="3"/>
    </row>
    <row r="24" spans="1:17" x14ac:dyDescent="0.35">
      <c r="A24" s="4" t="s">
        <v>39</v>
      </c>
      <c r="B24" s="3">
        <v>0</v>
      </c>
      <c r="C24" s="3">
        <v>0</v>
      </c>
      <c r="D24" s="3">
        <v>1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2"/>
      <c r="O24" s="3">
        <f t="shared" si="0"/>
        <v>3</v>
      </c>
      <c r="P24" s="21"/>
      <c r="Q24" s="3"/>
    </row>
    <row r="25" spans="1:17" x14ac:dyDescent="0.35">
      <c r="A25" s="4" t="s">
        <v>40</v>
      </c>
      <c r="B25" s="3">
        <v>0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2"/>
      <c r="O25" s="3">
        <f t="shared" si="0"/>
        <v>1</v>
      </c>
      <c r="P25" s="21"/>
      <c r="Q25" s="3"/>
    </row>
    <row r="26" spans="1:17" x14ac:dyDescent="0.35">
      <c r="A26" s="4" t="s">
        <v>41</v>
      </c>
      <c r="B26" s="16">
        <v>0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1</v>
      </c>
      <c r="I26" s="16">
        <v>1</v>
      </c>
      <c r="J26" s="16">
        <v>0</v>
      </c>
      <c r="K26" s="16">
        <v>0</v>
      </c>
      <c r="L26" s="16">
        <v>0</v>
      </c>
      <c r="M26" s="16">
        <v>1</v>
      </c>
      <c r="N26" s="2"/>
      <c r="O26" s="3">
        <f t="shared" si="0"/>
        <v>5</v>
      </c>
      <c r="P26" s="21"/>
      <c r="Q26" s="3"/>
    </row>
    <row r="27" spans="1:17" x14ac:dyDescent="0.35">
      <c r="A27" s="4" t="s">
        <v>42</v>
      </c>
      <c r="B27" s="16">
        <v>0</v>
      </c>
      <c r="C27" s="16">
        <v>0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1</v>
      </c>
      <c r="N27" s="2"/>
      <c r="O27" s="3">
        <f t="shared" si="0"/>
        <v>2</v>
      </c>
      <c r="P27" s="21"/>
      <c r="Q27" s="3"/>
    </row>
    <row r="28" spans="1:17" x14ac:dyDescent="0.35">
      <c r="A28" s="4" t="s">
        <v>43</v>
      </c>
      <c r="B28" s="16">
        <v>0</v>
      </c>
      <c r="C28" s="16">
        <v>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2"/>
      <c r="O28" s="3">
        <f t="shared" si="0"/>
        <v>1</v>
      </c>
      <c r="P28" s="21"/>
      <c r="Q28" s="3"/>
    </row>
    <row r="29" spans="1:17" x14ac:dyDescent="0.35">
      <c r="A29" s="4" t="s">
        <v>44</v>
      </c>
      <c r="B29" s="16">
        <v>0</v>
      </c>
      <c r="C29" s="16">
        <v>0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2"/>
      <c r="O29" s="3">
        <f t="shared" si="0"/>
        <v>1</v>
      </c>
      <c r="P29" s="21"/>
      <c r="Q29" s="3"/>
    </row>
    <row r="30" spans="1:17" x14ac:dyDescent="0.35">
      <c r="A30" s="4" t="s">
        <v>45</v>
      </c>
      <c r="B30" s="16">
        <v>0</v>
      </c>
      <c r="C30" s="16">
        <v>0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2"/>
      <c r="O30" s="3">
        <f t="shared" si="0"/>
        <v>1</v>
      </c>
      <c r="P30" s="21" t="s">
        <v>65</v>
      </c>
      <c r="Q30" s="3"/>
    </row>
    <row r="31" spans="1:17" x14ac:dyDescent="0.35">
      <c r="A31" s="4" t="s">
        <v>46</v>
      </c>
      <c r="B31" s="16">
        <v>1</v>
      </c>
      <c r="C31" s="16">
        <v>1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0</v>
      </c>
      <c r="L31" s="16">
        <v>0</v>
      </c>
      <c r="M31" s="16">
        <v>1</v>
      </c>
      <c r="N31" s="2"/>
      <c r="O31" s="3">
        <f t="shared" si="0"/>
        <v>4</v>
      </c>
      <c r="P31" s="21"/>
      <c r="Q31" s="3"/>
    </row>
    <row r="32" spans="1:17" x14ac:dyDescent="0.35">
      <c r="A32" s="4" t="s">
        <v>47</v>
      </c>
      <c r="B32" s="16">
        <v>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1</v>
      </c>
      <c r="N32" s="2"/>
      <c r="O32" s="3">
        <f t="shared" si="0"/>
        <v>3</v>
      </c>
      <c r="P32" s="21"/>
      <c r="Q32" s="3"/>
    </row>
    <row r="33" spans="1:17" x14ac:dyDescent="0.35">
      <c r="A33" s="4" t="s">
        <v>49</v>
      </c>
      <c r="B33" s="16">
        <v>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2"/>
      <c r="O33" s="3">
        <f t="shared" si="0"/>
        <v>1</v>
      </c>
      <c r="P33" s="21"/>
      <c r="Q33" s="3"/>
    </row>
    <row r="34" spans="1:17" x14ac:dyDescent="0.35">
      <c r="A34" s="4" t="s">
        <v>50</v>
      </c>
      <c r="B34" s="16">
        <v>0</v>
      </c>
      <c r="C34" s="16">
        <v>1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1</v>
      </c>
      <c r="M34" s="16">
        <v>0</v>
      </c>
      <c r="N34" s="2"/>
      <c r="O34" s="3">
        <f t="shared" si="0"/>
        <v>2</v>
      </c>
      <c r="P34" s="21"/>
      <c r="Q34" s="3"/>
    </row>
    <row r="35" spans="1:17" x14ac:dyDescent="0.35">
      <c r="A35" s="4" t="s">
        <v>51</v>
      </c>
      <c r="B35" s="16">
        <v>1</v>
      </c>
      <c r="C35" s="16">
        <v>0</v>
      </c>
      <c r="D35" s="16">
        <v>0</v>
      </c>
      <c r="E35" s="16">
        <v>0</v>
      </c>
      <c r="F35" s="16">
        <v>0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2"/>
      <c r="O35" s="3">
        <f t="shared" si="0"/>
        <v>2</v>
      </c>
      <c r="P35" s="21"/>
      <c r="Q35" s="3"/>
    </row>
    <row r="36" spans="1:17" x14ac:dyDescent="0.35">
      <c r="A36" s="4" t="s">
        <v>52</v>
      </c>
      <c r="B36" s="16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2"/>
      <c r="O36" s="3">
        <f t="shared" si="0"/>
        <v>1</v>
      </c>
      <c r="P36" s="21"/>
      <c r="Q36" s="3"/>
    </row>
    <row r="37" spans="1:17" x14ac:dyDescent="0.35">
      <c r="A37" s="4" t="s">
        <v>53</v>
      </c>
      <c r="B37" s="16">
        <v>0</v>
      </c>
      <c r="C37" s="16">
        <v>0</v>
      </c>
      <c r="D37" s="16">
        <v>1</v>
      </c>
      <c r="E37" s="16">
        <v>0</v>
      </c>
      <c r="F37" s="16">
        <v>0</v>
      </c>
      <c r="G37" s="16">
        <v>1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2"/>
      <c r="O37" s="3">
        <f t="shared" si="0"/>
        <v>2</v>
      </c>
      <c r="P37" s="21"/>
      <c r="Q37" s="3"/>
    </row>
    <row r="38" spans="1:17" x14ac:dyDescent="0.35">
      <c r="A38" s="4" t="s">
        <v>54</v>
      </c>
      <c r="B38" s="16">
        <v>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2"/>
      <c r="O38" s="3">
        <f t="shared" si="0"/>
        <v>1</v>
      </c>
      <c r="P38" s="21"/>
      <c r="Q38" s="3"/>
    </row>
    <row r="39" spans="1:17" x14ac:dyDescent="0.35">
      <c r="A39" s="4" t="s">
        <v>55</v>
      </c>
      <c r="B39" s="16">
        <v>1</v>
      </c>
      <c r="C39" s="16">
        <v>0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2"/>
      <c r="O39" s="3">
        <f t="shared" si="0"/>
        <v>2</v>
      </c>
      <c r="P39" s="21"/>
      <c r="Q39" s="3"/>
    </row>
    <row r="40" spans="1:17" x14ac:dyDescent="0.35">
      <c r="A40" s="4" t="s">
        <v>56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  <c r="L40" s="16">
        <v>0</v>
      </c>
      <c r="M40" s="16">
        <v>1</v>
      </c>
      <c r="N40" s="2"/>
      <c r="O40" s="3">
        <f t="shared" si="0"/>
        <v>2</v>
      </c>
      <c r="P40" s="21" t="s">
        <v>65</v>
      </c>
      <c r="Q40" s="3"/>
    </row>
    <row r="41" spans="1:17" x14ac:dyDescent="0.35">
      <c r="A41" s="4" t="s">
        <v>57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0</v>
      </c>
      <c r="L41" s="16">
        <v>0</v>
      </c>
      <c r="M41" s="16">
        <v>1</v>
      </c>
      <c r="N41" s="2"/>
      <c r="O41" s="3">
        <f t="shared" si="0"/>
        <v>2</v>
      </c>
      <c r="P41" s="21"/>
      <c r="Q41" s="3"/>
    </row>
    <row r="42" spans="1:17" x14ac:dyDescent="0.35">
      <c r="A42" s="4" t="s">
        <v>58</v>
      </c>
      <c r="B42" s="16">
        <v>0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2"/>
      <c r="O42" s="3">
        <f t="shared" si="0"/>
        <v>2</v>
      </c>
      <c r="P42" s="21"/>
      <c r="Q42" s="3"/>
    </row>
    <row r="43" spans="1:17" x14ac:dyDescent="0.35">
      <c r="A43" s="4" t="s">
        <v>59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2"/>
      <c r="O43" s="16">
        <f t="shared" si="0"/>
        <v>0</v>
      </c>
      <c r="P43" s="21"/>
      <c r="Q43" s="3"/>
    </row>
    <row r="44" spans="1:17" x14ac:dyDescent="0.35">
      <c r="A44" s="4" t="s">
        <v>60</v>
      </c>
      <c r="B44" s="16">
        <v>1</v>
      </c>
      <c r="C44" s="16">
        <v>0</v>
      </c>
      <c r="D44" s="16">
        <v>0</v>
      </c>
      <c r="E44" s="16">
        <v>0</v>
      </c>
      <c r="F44" s="16">
        <v>0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  <c r="L44" s="16">
        <v>1</v>
      </c>
      <c r="M44" s="16">
        <v>0</v>
      </c>
      <c r="N44" s="2"/>
      <c r="O44" s="3">
        <f t="shared" si="0"/>
        <v>3</v>
      </c>
      <c r="P44" s="21"/>
      <c r="Q44" s="3"/>
    </row>
    <row r="45" spans="1:17" x14ac:dyDescent="0.35">
      <c r="A45" s="4" t="s">
        <v>61</v>
      </c>
      <c r="B45" s="16">
        <v>0</v>
      </c>
      <c r="C45" s="16">
        <v>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1</v>
      </c>
      <c r="M45" s="16">
        <v>1</v>
      </c>
      <c r="N45" s="2"/>
      <c r="O45" s="3">
        <f t="shared" si="0"/>
        <v>3</v>
      </c>
      <c r="P45" s="21" t="s">
        <v>66</v>
      </c>
      <c r="Q45" s="3"/>
    </row>
    <row r="46" spans="1:17" s="3" customFormat="1" ht="4.5" customHeight="1" x14ac:dyDescent="0.3">
      <c r="A46" s="1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7" x14ac:dyDescent="0.35">
      <c r="A47" s="3" t="s">
        <v>62</v>
      </c>
      <c r="B47" s="3">
        <f t="shared" ref="B47:M47" si="1">SUM(B2:B46)</f>
        <v>14</v>
      </c>
      <c r="C47" s="3">
        <f t="shared" si="1"/>
        <v>17</v>
      </c>
      <c r="D47" s="3">
        <f t="shared" si="1"/>
        <v>6</v>
      </c>
      <c r="E47" s="3">
        <f t="shared" si="1"/>
        <v>9</v>
      </c>
      <c r="F47" s="3">
        <f t="shared" si="1"/>
        <v>7</v>
      </c>
      <c r="G47" s="3">
        <f t="shared" si="1"/>
        <v>10</v>
      </c>
      <c r="H47" s="3">
        <f t="shared" si="1"/>
        <v>9</v>
      </c>
      <c r="I47" s="3">
        <f t="shared" si="1"/>
        <v>7</v>
      </c>
      <c r="J47" s="3">
        <f t="shared" si="1"/>
        <v>3</v>
      </c>
      <c r="K47" s="3">
        <f t="shared" si="1"/>
        <v>8</v>
      </c>
      <c r="L47" s="3">
        <f t="shared" si="1"/>
        <v>10</v>
      </c>
      <c r="M47" s="3">
        <f t="shared" si="1"/>
        <v>16</v>
      </c>
      <c r="N47" s="2"/>
      <c r="O47" s="3">
        <f>SUM(B47:M47)</f>
        <v>116</v>
      </c>
      <c r="P47" s="3"/>
      <c r="Q47" s="3"/>
    </row>
    <row r="48" spans="1:17" x14ac:dyDescent="0.35">
      <c r="A48" s="3" t="s">
        <v>63</v>
      </c>
      <c r="B48" s="3"/>
      <c r="C48" s="3"/>
      <c r="D48" s="10">
        <f>COUNT(O2:O45)+(COUNT(#REF!)/12)</f>
        <v>44</v>
      </c>
      <c r="E48" s="3" t="s">
        <v>64</v>
      </c>
      <c r="F48" s="3"/>
      <c r="G48" s="22"/>
      <c r="H48" s="3"/>
      <c r="I48" s="3"/>
      <c r="J48" s="3"/>
      <c r="K48" s="3"/>
      <c r="L48" s="3"/>
      <c r="M48" s="3"/>
      <c r="N48" s="2"/>
      <c r="O48" s="17">
        <f>(O47/D48)</f>
        <v>2.6363636363636362</v>
      </c>
      <c r="P48" s="3"/>
      <c r="Q48" s="3"/>
    </row>
    <row r="49" spans="1:16" s="3" customFormat="1" ht="4.5" customHeight="1" x14ac:dyDescent="0.3">
      <c r="A49" s="1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workbookViewId="0">
      <pane ySplit="1" topLeftCell="A25" activePane="bottomLeft" state="frozen"/>
      <selection pane="bottomLeft" activeCell="O48" sqref="O48"/>
    </sheetView>
  </sheetViews>
  <sheetFormatPr defaultColWidth="8.6328125" defaultRowHeight="15" x14ac:dyDescent="0.3"/>
  <cols>
    <col min="1" max="1" width="7.08984375" style="3" customWidth="1"/>
    <col min="2" max="13" width="5.90625" style="3" customWidth="1"/>
    <col min="14" max="14" width="0.90625" style="3" customWidth="1"/>
    <col min="15" max="15" width="8.08984375" style="3" bestFit="1" customWidth="1"/>
    <col min="16" max="16" width="18.453125" style="3" bestFit="1" customWidth="1"/>
    <col min="17" max="17" width="12.54296875" style="3" bestFit="1" customWidth="1"/>
    <col min="18" max="16384" width="8.6328125" style="3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/>
      <c r="O1" s="1" t="s">
        <v>13</v>
      </c>
      <c r="P1" s="1" t="s">
        <v>84</v>
      </c>
      <c r="Q1" s="1" t="s">
        <v>14</v>
      </c>
    </row>
    <row r="2" spans="1:17" x14ac:dyDescent="0.3">
      <c r="A2" s="4" t="s">
        <v>15</v>
      </c>
      <c r="B2" s="3">
        <v>0</v>
      </c>
      <c r="C2" s="3">
        <v>0</v>
      </c>
      <c r="D2" s="3">
        <v>0</v>
      </c>
      <c r="E2" s="3">
        <v>1</v>
      </c>
      <c r="F2" s="3">
        <v>1</v>
      </c>
      <c r="G2" s="3">
        <v>1</v>
      </c>
      <c r="H2" s="3">
        <v>0</v>
      </c>
      <c r="I2" s="3">
        <v>0</v>
      </c>
      <c r="J2" s="3">
        <v>0</v>
      </c>
      <c r="K2" s="3">
        <v>1</v>
      </c>
      <c r="L2" s="3">
        <v>1</v>
      </c>
      <c r="M2" s="3">
        <v>1</v>
      </c>
      <c r="N2" s="2"/>
      <c r="O2" s="3">
        <f t="shared" ref="O2:O45" si="0">SUM(B2:M2)</f>
        <v>6</v>
      </c>
      <c r="P2" s="5"/>
    </row>
    <row r="3" spans="1:17" x14ac:dyDescent="0.3">
      <c r="A3" s="4" t="s">
        <v>16</v>
      </c>
      <c r="B3" s="3">
        <v>1</v>
      </c>
      <c r="C3" s="3">
        <v>1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1</v>
      </c>
      <c r="N3" s="2"/>
      <c r="O3" s="3">
        <f t="shared" si="0"/>
        <v>3</v>
      </c>
      <c r="P3" s="5"/>
    </row>
    <row r="4" spans="1:17" x14ac:dyDescent="0.3">
      <c r="A4" s="4" t="s">
        <v>17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1</v>
      </c>
      <c r="J4" s="3">
        <v>0</v>
      </c>
      <c r="K4" s="3">
        <v>1</v>
      </c>
      <c r="L4" s="3">
        <v>0</v>
      </c>
      <c r="M4" s="3">
        <v>0</v>
      </c>
      <c r="N4" s="2"/>
      <c r="O4" s="3">
        <f t="shared" si="0"/>
        <v>4</v>
      </c>
      <c r="P4" s="5"/>
    </row>
    <row r="5" spans="1:17" x14ac:dyDescent="0.3">
      <c r="A5" s="4" t="s">
        <v>18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2"/>
      <c r="O5" s="3">
        <f t="shared" si="0"/>
        <v>1</v>
      </c>
      <c r="P5" s="5"/>
    </row>
    <row r="6" spans="1:17" x14ac:dyDescent="0.3">
      <c r="A6" s="4" t="s">
        <v>19</v>
      </c>
      <c r="B6" s="3">
        <v>1</v>
      </c>
      <c r="C6" s="3">
        <v>1</v>
      </c>
      <c r="D6" s="3">
        <v>1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2"/>
      <c r="O6" s="3">
        <f t="shared" si="0"/>
        <v>4</v>
      </c>
      <c r="P6" s="5"/>
    </row>
    <row r="7" spans="1:17" x14ac:dyDescent="0.3">
      <c r="A7" s="4" t="s">
        <v>20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1</v>
      </c>
      <c r="J7" s="3">
        <v>1</v>
      </c>
      <c r="K7" s="3">
        <v>0</v>
      </c>
      <c r="L7" s="3">
        <v>1</v>
      </c>
      <c r="M7" s="3">
        <v>0</v>
      </c>
      <c r="N7" s="2"/>
      <c r="O7" s="3">
        <f t="shared" si="0"/>
        <v>4</v>
      </c>
      <c r="P7" s="5"/>
    </row>
    <row r="8" spans="1:17" x14ac:dyDescent="0.3">
      <c r="A8" s="4" t="s">
        <v>21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1</v>
      </c>
      <c r="M8" s="3">
        <v>0</v>
      </c>
      <c r="N8" s="2"/>
      <c r="O8" s="3">
        <f t="shared" si="0"/>
        <v>3</v>
      </c>
      <c r="P8" s="5"/>
    </row>
    <row r="9" spans="1:17" x14ac:dyDescent="0.3">
      <c r="A9" s="4" t="s">
        <v>22</v>
      </c>
      <c r="B9" s="3">
        <v>1</v>
      </c>
      <c r="C9" s="3">
        <v>1</v>
      </c>
      <c r="D9" s="3">
        <v>0</v>
      </c>
      <c r="E9" s="3">
        <v>0</v>
      </c>
      <c r="F9" s="3">
        <v>1</v>
      </c>
      <c r="G9" s="3">
        <v>0</v>
      </c>
      <c r="H9" s="3">
        <v>1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2"/>
      <c r="O9" s="3">
        <f t="shared" si="0"/>
        <v>5</v>
      </c>
      <c r="P9" s="5"/>
    </row>
    <row r="10" spans="1:17" x14ac:dyDescent="0.3">
      <c r="A10" s="4" t="s">
        <v>23</v>
      </c>
      <c r="B10" s="3">
        <v>0</v>
      </c>
      <c r="C10" s="3">
        <v>1</v>
      </c>
      <c r="D10" s="3">
        <v>0</v>
      </c>
      <c r="E10" s="3">
        <v>1</v>
      </c>
      <c r="F10" s="3">
        <v>1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2"/>
      <c r="O10" s="3">
        <f t="shared" si="0"/>
        <v>5</v>
      </c>
      <c r="P10" s="5"/>
    </row>
    <row r="11" spans="1:17" x14ac:dyDescent="0.3">
      <c r="A11" s="4" t="s">
        <v>24</v>
      </c>
      <c r="B11" s="3">
        <v>1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"/>
      <c r="O11" s="3">
        <f t="shared" si="0"/>
        <v>4</v>
      </c>
      <c r="P11" s="5" t="s">
        <v>25</v>
      </c>
    </row>
    <row r="12" spans="1:17" x14ac:dyDescent="0.3">
      <c r="A12" s="4" t="s">
        <v>26</v>
      </c>
      <c r="B12" s="3">
        <v>0</v>
      </c>
      <c r="C12" s="3">
        <v>0</v>
      </c>
      <c r="D12" s="3">
        <v>1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2"/>
      <c r="O12" s="3">
        <f t="shared" si="0"/>
        <v>3</v>
      </c>
      <c r="P12" s="6"/>
    </row>
    <row r="13" spans="1:17" x14ac:dyDescent="0.3">
      <c r="A13" s="4" t="s">
        <v>27</v>
      </c>
      <c r="B13" s="3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2"/>
      <c r="O13" s="3">
        <f t="shared" si="0"/>
        <v>1</v>
      </c>
      <c r="P13" s="6"/>
    </row>
    <row r="14" spans="1:17" x14ac:dyDescent="0.3">
      <c r="A14" s="4" t="s">
        <v>28</v>
      </c>
      <c r="B14" s="3">
        <v>1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2"/>
      <c r="O14" s="3">
        <f t="shared" si="0"/>
        <v>4</v>
      </c>
      <c r="P14" s="6"/>
    </row>
    <row r="15" spans="1:17" x14ac:dyDescent="0.3">
      <c r="A15" s="4" t="s">
        <v>29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2"/>
      <c r="O15" s="3">
        <f t="shared" si="0"/>
        <v>1</v>
      </c>
      <c r="P15" s="6"/>
    </row>
    <row r="16" spans="1:17" x14ac:dyDescent="0.3">
      <c r="A16" s="4" t="s">
        <v>30</v>
      </c>
      <c r="B16" s="3">
        <v>0</v>
      </c>
      <c r="C16" s="3">
        <v>1</v>
      </c>
      <c r="D16" s="3">
        <v>0</v>
      </c>
      <c r="E16" s="3">
        <v>0</v>
      </c>
      <c r="F16" s="3">
        <v>1</v>
      </c>
      <c r="G16" s="3">
        <v>1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2"/>
      <c r="O16" s="3">
        <f t="shared" si="0"/>
        <v>4</v>
      </c>
      <c r="P16" s="6"/>
    </row>
    <row r="17" spans="1:21" x14ac:dyDescent="0.3">
      <c r="A17" s="4" t="s">
        <v>31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2"/>
      <c r="O17" s="3">
        <f t="shared" si="0"/>
        <v>4</v>
      </c>
      <c r="P17" s="6"/>
    </row>
    <row r="18" spans="1:21" x14ac:dyDescent="0.3">
      <c r="A18" s="4" t="s">
        <v>32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1</v>
      </c>
      <c r="N18" s="2"/>
      <c r="O18" s="3">
        <f t="shared" si="0"/>
        <v>3</v>
      </c>
      <c r="P18" s="6"/>
    </row>
    <row r="19" spans="1:21" x14ac:dyDescent="0.3">
      <c r="A19" s="4" t="s">
        <v>33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1</v>
      </c>
      <c r="N19" s="2"/>
      <c r="O19" s="3">
        <f t="shared" si="0"/>
        <v>2</v>
      </c>
      <c r="P19" s="6"/>
    </row>
    <row r="20" spans="1:21" x14ac:dyDescent="0.3">
      <c r="A20" s="4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1</v>
      </c>
      <c r="I20" s="3">
        <v>0</v>
      </c>
      <c r="J20" s="3">
        <v>0</v>
      </c>
      <c r="K20" s="3">
        <v>1</v>
      </c>
      <c r="L20" s="3">
        <v>1</v>
      </c>
      <c r="M20" s="3">
        <v>1</v>
      </c>
      <c r="N20" s="2"/>
      <c r="O20" s="3">
        <f t="shared" si="0"/>
        <v>5</v>
      </c>
      <c r="P20" s="6" t="s">
        <v>35</v>
      </c>
      <c r="Q20" s="7">
        <f>(3.9-(27/9))/3.9</f>
        <v>0.23076923076923075</v>
      </c>
    </row>
    <row r="21" spans="1:21" x14ac:dyDescent="0.3">
      <c r="A21" s="4" t="s">
        <v>36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2"/>
      <c r="O21" s="3">
        <f t="shared" si="0"/>
        <v>2</v>
      </c>
      <c r="P21" s="8"/>
    </row>
    <row r="22" spans="1:21" x14ac:dyDescent="0.3">
      <c r="A22" s="4" t="s">
        <v>37</v>
      </c>
      <c r="B22" s="3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2"/>
      <c r="O22" s="3">
        <f t="shared" si="0"/>
        <v>2</v>
      </c>
      <c r="P22" s="8"/>
    </row>
    <row r="23" spans="1:21" x14ac:dyDescent="0.3">
      <c r="A23" s="4" t="s">
        <v>38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2"/>
      <c r="O23" s="3">
        <f t="shared" si="0"/>
        <v>2</v>
      </c>
      <c r="P23" s="8"/>
    </row>
    <row r="24" spans="1:21" x14ac:dyDescent="0.3">
      <c r="A24" s="4" t="s">
        <v>39</v>
      </c>
      <c r="B24" s="3">
        <v>0</v>
      </c>
      <c r="C24" s="3">
        <v>0</v>
      </c>
      <c r="D24" s="3">
        <v>1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2"/>
      <c r="O24" s="3">
        <f t="shared" si="0"/>
        <v>3</v>
      </c>
      <c r="P24" s="8"/>
    </row>
    <row r="25" spans="1:21" x14ac:dyDescent="0.3">
      <c r="A25" s="4" t="s">
        <v>40</v>
      </c>
      <c r="B25" s="3">
        <v>0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2"/>
      <c r="O25" s="3">
        <f t="shared" si="0"/>
        <v>1</v>
      </c>
      <c r="P25" s="8"/>
    </row>
    <row r="26" spans="1:21" x14ac:dyDescent="0.3">
      <c r="A26" s="4" t="s">
        <v>41</v>
      </c>
      <c r="B26" s="16">
        <v>0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1</v>
      </c>
      <c r="I26" s="16">
        <v>1</v>
      </c>
      <c r="J26" s="16">
        <v>0</v>
      </c>
      <c r="K26" s="16">
        <v>0</v>
      </c>
      <c r="L26" s="16">
        <v>0</v>
      </c>
      <c r="M26" s="16">
        <v>1</v>
      </c>
      <c r="N26" s="2"/>
      <c r="O26" s="3">
        <f t="shared" si="0"/>
        <v>5</v>
      </c>
      <c r="P26" s="8"/>
    </row>
    <row r="27" spans="1:21" x14ac:dyDescent="0.3">
      <c r="A27" s="4" t="s">
        <v>42</v>
      </c>
      <c r="B27" s="16">
        <v>0</v>
      </c>
      <c r="C27" s="16">
        <v>0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1</v>
      </c>
      <c r="N27" s="2"/>
      <c r="O27" s="3">
        <f t="shared" si="0"/>
        <v>2</v>
      </c>
      <c r="P27" s="8"/>
    </row>
    <row r="28" spans="1:21" x14ac:dyDescent="0.3">
      <c r="A28" s="4" t="s">
        <v>43</v>
      </c>
      <c r="B28" s="16">
        <v>0</v>
      </c>
      <c r="C28" s="16">
        <v>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2"/>
      <c r="O28" s="3">
        <f t="shared" si="0"/>
        <v>1</v>
      </c>
      <c r="P28" s="8"/>
    </row>
    <row r="29" spans="1:21" x14ac:dyDescent="0.3">
      <c r="A29" s="4" t="s">
        <v>44</v>
      </c>
      <c r="B29" s="16">
        <v>0</v>
      </c>
      <c r="C29" s="16">
        <v>0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2"/>
      <c r="O29" s="3">
        <f t="shared" si="0"/>
        <v>1</v>
      </c>
      <c r="P29" s="8"/>
    </row>
    <row r="30" spans="1:21" x14ac:dyDescent="0.3">
      <c r="A30" s="4" t="s">
        <v>45</v>
      </c>
      <c r="B30" s="16">
        <v>0</v>
      </c>
      <c r="C30" s="16">
        <v>0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2"/>
      <c r="O30" s="3">
        <f t="shared" si="0"/>
        <v>1</v>
      </c>
      <c r="P30" s="8"/>
    </row>
    <row r="31" spans="1:21" x14ac:dyDescent="0.3">
      <c r="A31" s="4" t="s">
        <v>46</v>
      </c>
      <c r="B31" s="16">
        <v>1</v>
      </c>
      <c r="C31" s="16">
        <v>1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0</v>
      </c>
      <c r="L31" s="16">
        <v>0</v>
      </c>
      <c r="M31" s="16">
        <v>1</v>
      </c>
      <c r="N31" s="2"/>
      <c r="O31" s="3">
        <f t="shared" si="0"/>
        <v>4</v>
      </c>
      <c r="P31" s="8"/>
      <c r="Q31" s="9"/>
      <c r="R31" s="9"/>
      <c r="S31" s="9"/>
      <c r="T31" s="9"/>
      <c r="U31" s="9"/>
    </row>
    <row r="32" spans="1:21" x14ac:dyDescent="0.3">
      <c r="A32" s="4" t="s">
        <v>47</v>
      </c>
      <c r="B32" s="16">
        <v>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1</v>
      </c>
      <c r="N32" s="2"/>
      <c r="O32" s="3">
        <f t="shared" si="0"/>
        <v>3</v>
      </c>
      <c r="P32" s="8" t="s">
        <v>48</v>
      </c>
      <c r="Q32" s="7">
        <f>(3-(27/12))/3</f>
        <v>0.25</v>
      </c>
      <c r="U32" s="10"/>
    </row>
    <row r="33" spans="1:21" x14ac:dyDescent="0.3">
      <c r="A33" s="4" t="s">
        <v>49</v>
      </c>
      <c r="B33" s="16">
        <v>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2"/>
      <c r="O33" s="3">
        <f t="shared" si="0"/>
        <v>1</v>
      </c>
      <c r="P33" s="11"/>
      <c r="U33" s="10"/>
    </row>
    <row r="34" spans="1:21" x14ac:dyDescent="0.3">
      <c r="A34" s="4" t="s">
        <v>50</v>
      </c>
      <c r="B34" s="16">
        <v>0</v>
      </c>
      <c r="C34" s="16">
        <v>1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1</v>
      </c>
      <c r="M34" s="16">
        <v>0</v>
      </c>
      <c r="N34" s="2"/>
      <c r="O34" s="3">
        <f t="shared" si="0"/>
        <v>2</v>
      </c>
      <c r="P34" s="11"/>
      <c r="U34" s="10"/>
    </row>
    <row r="35" spans="1:21" x14ac:dyDescent="0.3">
      <c r="A35" s="4" t="s">
        <v>51</v>
      </c>
      <c r="B35" s="16">
        <v>1</v>
      </c>
      <c r="C35" s="16">
        <v>0</v>
      </c>
      <c r="D35" s="16">
        <v>0</v>
      </c>
      <c r="E35" s="16">
        <v>0</v>
      </c>
      <c r="F35" s="16">
        <v>0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2"/>
      <c r="O35" s="3">
        <f t="shared" si="0"/>
        <v>2</v>
      </c>
      <c r="P35" s="11"/>
      <c r="U35" s="10"/>
    </row>
    <row r="36" spans="1:21" x14ac:dyDescent="0.3">
      <c r="A36" s="4" t="s">
        <v>52</v>
      </c>
      <c r="B36" s="16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2"/>
      <c r="O36" s="3">
        <f t="shared" si="0"/>
        <v>1</v>
      </c>
      <c r="P36" s="11"/>
    </row>
    <row r="37" spans="1:21" x14ac:dyDescent="0.3">
      <c r="A37" s="4" t="s">
        <v>53</v>
      </c>
      <c r="B37" s="16">
        <v>0</v>
      </c>
      <c r="C37" s="16">
        <v>0</v>
      </c>
      <c r="D37" s="16">
        <v>1</v>
      </c>
      <c r="E37" s="16">
        <v>0</v>
      </c>
      <c r="F37" s="16">
        <v>0</v>
      </c>
      <c r="G37" s="16">
        <v>1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2"/>
      <c r="O37" s="3">
        <f t="shared" si="0"/>
        <v>2</v>
      </c>
      <c r="P37" s="11"/>
    </row>
    <row r="38" spans="1:21" x14ac:dyDescent="0.3">
      <c r="A38" s="4" t="s">
        <v>54</v>
      </c>
      <c r="B38" s="16">
        <v>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2"/>
      <c r="O38" s="3">
        <f t="shared" si="0"/>
        <v>1</v>
      </c>
      <c r="P38" s="11"/>
    </row>
    <row r="39" spans="1:21" x14ac:dyDescent="0.3">
      <c r="A39" s="4" t="s">
        <v>55</v>
      </c>
      <c r="B39" s="16">
        <v>1</v>
      </c>
      <c r="C39" s="16">
        <v>0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2"/>
      <c r="O39" s="3">
        <f t="shared" si="0"/>
        <v>2</v>
      </c>
      <c r="P39" s="11"/>
    </row>
    <row r="40" spans="1:21" x14ac:dyDescent="0.3">
      <c r="A40" s="4" t="s">
        <v>56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  <c r="L40" s="16">
        <v>0</v>
      </c>
      <c r="M40" s="16">
        <v>1</v>
      </c>
      <c r="N40" s="2"/>
      <c r="O40" s="3">
        <f t="shared" si="0"/>
        <v>2</v>
      </c>
      <c r="P40" s="11"/>
    </row>
    <row r="41" spans="1:21" x14ac:dyDescent="0.3">
      <c r="A41" s="4" t="s">
        <v>57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0</v>
      </c>
      <c r="L41" s="16">
        <v>0</v>
      </c>
      <c r="M41" s="16">
        <v>1</v>
      </c>
      <c r="N41" s="2"/>
      <c r="O41" s="3">
        <f t="shared" si="0"/>
        <v>2</v>
      </c>
      <c r="P41" s="11"/>
    </row>
    <row r="42" spans="1:21" x14ac:dyDescent="0.3">
      <c r="A42" s="4" t="s">
        <v>58</v>
      </c>
      <c r="B42" s="16">
        <v>0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2"/>
      <c r="O42" s="3">
        <f t="shared" si="0"/>
        <v>2</v>
      </c>
      <c r="P42" s="11"/>
    </row>
    <row r="43" spans="1:21" x14ac:dyDescent="0.3">
      <c r="A43" s="4" t="s">
        <v>59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2"/>
      <c r="O43" s="16">
        <f t="shared" si="0"/>
        <v>0</v>
      </c>
      <c r="P43" s="11"/>
    </row>
    <row r="44" spans="1:21" x14ac:dyDescent="0.3">
      <c r="A44" s="4" t="s">
        <v>60</v>
      </c>
      <c r="B44" s="16">
        <v>1</v>
      </c>
      <c r="C44" s="16">
        <v>0</v>
      </c>
      <c r="D44" s="16">
        <v>0</v>
      </c>
      <c r="E44" s="16">
        <v>0</v>
      </c>
      <c r="F44" s="16">
        <v>0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  <c r="L44" s="16">
        <v>1</v>
      </c>
      <c r="M44" s="16">
        <v>0</v>
      </c>
      <c r="N44" s="2"/>
      <c r="O44" s="3">
        <f t="shared" si="0"/>
        <v>3</v>
      </c>
      <c r="P44" s="11"/>
    </row>
    <row r="45" spans="1:21" x14ac:dyDescent="0.3">
      <c r="A45" s="4" t="s">
        <v>61</v>
      </c>
      <c r="B45" s="16">
        <v>0</v>
      </c>
      <c r="C45" s="16">
        <v>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1</v>
      </c>
      <c r="M45" s="16">
        <v>1</v>
      </c>
      <c r="N45" s="2"/>
      <c r="O45" s="3">
        <f t="shared" si="0"/>
        <v>3</v>
      </c>
      <c r="P45" s="11" t="s">
        <v>67</v>
      </c>
      <c r="Q45" s="7">
        <f>(2.25-(23/13))/2.25</f>
        <v>0.21367521367521369</v>
      </c>
    </row>
    <row r="46" spans="1:21" ht="4.5" customHeight="1" x14ac:dyDescent="0.3">
      <c r="A46" s="1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21" x14ac:dyDescent="0.3">
      <c r="A47" s="3" t="s">
        <v>62</v>
      </c>
      <c r="B47" s="3">
        <f t="shared" ref="B47:M47" si="1">SUM(B2:B46)</f>
        <v>14</v>
      </c>
      <c r="C47" s="3">
        <f t="shared" si="1"/>
        <v>17</v>
      </c>
      <c r="D47" s="3">
        <f t="shared" si="1"/>
        <v>6</v>
      </c>
      <c r="E47" s="3">
        <f t="shared" si="1"/>
        <v>9</v>
      </c>
      <c r="F47" s="3">
        <f t="shared" si="1"/>
        <v>7</v>
      </c>
      <c r="G47" s="3">
        <f t="shared" si="1"/>
        <v>10</v>
      </c>
      <c r="H47" s="3">
        <f t="shared" si="1"/>
        <v>9</v>
      </c>
      <c r="I47" s="3">
        <f t="shared" si="1"/>
        <v>7</v>
      </c>
      <c r="J47" s="3">
        <f t="shared" si="1"/>
        <v>3</v>
      </c>
      <c r="K47" s="3">
        <f t="shared" si="1"/>
        <v>8</v>
      </c>
      <c r="L47" s="3">
        <f t="shared" si="1"/>
        <v>10</v>
      </c>
      <c r="M47" s="3">
        <f t="shared" si="1"/>
        <v>16</v>
      </c>
      <c r="N47" s="2"/>
      <c r="O47" s="3">
        <f>SUM(B47:M47)</f>
        <v>116</v>
      </c>
    </row>
    <row r="48" spans="1:21" x14ac:dyDescent="0.3">
      <c r="A48" s="3" t="s">
        <v>63</v>
      </c>
      <c r="D48" s="10">
        <f>COUNT(O2:O45)+(COUNT(#REF!)/12)</f>
        <v>44</v>
      </c>
      <c r="E48" s="3" t="s">
        <v>64</v>
      </c>
      <c r="G48" s="13"/>
      <c r="N48" s="2"/>
      <c r="O48" s="17">
        <f>(O47/D48)</f>
        <v>2.6363636363636362</v>
      </c>
    </row>
    <row r="49" spans="1:16" ht="4.5" customHeight="1" x14ac:dyDescent="0.3">
      <c r="A49" s="2"/>
      <c r="B49" s="2"/>
      <c r="C49" s="2"/>
      <c r="D49" s="14"/>
      <c r="E49" s="2"/>
      <c r="F49" s="2"/>
      <c r="G49" s="2"/>
      <c r="H49" s="2"/>
      <c r="I49" s="2"/>
      <c r="J49" s="2"/>
      <c r="K49" s="2"/>
      <c r="L49" s="2"/>
      <c r="M49" s="2"/>
      <c r="N49" s="2"/>
      <c r="O49" s="15"/>
      <c r="P4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method A</vt:lpstr>
      <vt:lpstr>method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 hammer</dc:creator>
  <cp:lastModifiedBy>hank hammer</cp:lastModifiedBy>
  <dcterms:created xsi:type="dcterms:W3CDTF">2015-06-05T18:17:20Z</dcterms:created>
  <dcterms:modified xsi:type="dcterms:W3CDTF">2020-08-18T17:19:50Z</dcterms:modified>
</cp:coreProperties>
</file>